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defaultThemeVersion="166925"/>
  <mc:AlternateContent xmlns:mc="http://schemas.openxmlformats.org/markup-compatibility/2006">
    <mc:Choice Requires="x15">
      <x15ac:absPath xmlns:x15ac="http://schemas.microsoft.com/office/spreadsheetml/2010/11/ac" url="/Users/gehandekoker/Library/CloudStorage/GoogleDrive-info@coureur.brussels/Mijn Drive/Werkplaats/"/>
    </mc:Choice>
  </mc:AlternateContent>
  <xr:revisionPtr revIDLastSave="0" documentId="8_{461AC3A2-447B-6647-BF45-2D38CDAD2F7D}" xr6:coauthVersionLast="47" xr6:coauthVersionMax="47" xr10:uidLastSave="{00000000-0000-0000-0000-000000000000}"/>
  <bookViews>
    <workbookView xWindow="0" yWindow="0" windowWidth="28800" windowHeight="18000" xr2:uid="{30D60003-5428-C748-B2E0-B298C3DE77BD}"/>
  </bookViews>
  <sheets>
    <sheet name="The Explanation" sheetId="4" r:id="rId1"/>
    <sheet name="The Template"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3" l="1"/>
  <c r="I12" i="3"/>
  <c r="I10" i="3"/>
  <c r="H11" i="3"/>
  <c r="H12" i="3"/>
  <c r="H13" i="3"/>
  <c r="I47" i="3"/>
  <c r="H47" i="3"/>
  <c r="G57" i="3"/>
  <c r="F57" i="3"/>
  <c r="D57" i="3"/>
  <c r="C57" i="3"/>
  <c r="I56" i="3"/>
  <c r="H56" i="3"/>
  <c r="I55" i="3"/>
  <c r="H55" i="3"/>
  <c r="I54" i="3"/>
  <c r="H54" i="3"/>
  <c r="I53" i="3"/>
  <c r="H53" i="3"/>
  <c r="I52" i="3"/>
  <c r="H52" i="3"/>
  <c r="F49" i="3"/>
  <c r="C49" i="3"/>
  <c r="I48" i="3"/>
  <c r="H48" i="3"/>
  <c r="I46" i="3"/>
  <c r="H46" i="3"/>
  <c r="I45" i="3"/>
  <c r="H45" i="3"/>
  <c r="I44" i="3"/>
  <c r="H44" i="3"/>
  <c r="H43" i="3"/>
  <c r="G49" i="3"/>
  <c r="D49" i="3"/>
  <c r="F40" i="3"/>
  <c r="D40" i="3"/>
  <c r="C40" i="3"/>
  <c r="I39" i="3"/>
  <c r="H39" i="3"/>
  <c r="I38" i="3"/>
  <c r="H38" i="3"/>
  <c r="I37" i="3"/>
  <c r="H37" i="3"/>
  <c r="I36" i="3"/>
  <c r="H36" i="3"/>
  <c r="I35" i="3"/>
  <c r="H35" i="3"/>
  <c r="I34" i="3"/>
  <c r="H34" i="3"/>
  <c r="I33" i="3"/>
  <c r="H33" i="3"/>
  <c r="I32" i="3"/>
  <c r="H32" i="3"/>
  <c r="I31" i="3"/>
  <c r="H31" i="3"/>
  <c r="H30" i="3"/>
  <c r="G40" i="3"/>
  <c r="I29" i="3"/>
  <c r="H29" i="3"/>
  <c r="F26" i="3"/>
  <c r="D26" i="3"/>
  <c r="C26" i="3"/>
  <c r="H25" i="3"/>
  <c r="G26" i="3"/>
  <c r="I24" i="3"/>
  <c r="H24" i="3"/>
  <c r="I23" i="3"/>
  <c r="H23" i="3"/>
  <c r="I22" i="3"/>
  <c r="H22" i="3"/>
  <c r="I21" i="3"/>
  <c r="H21" i="3"/>
  <c r="I20" i="3"/>
  <c r="H20" i="3"/>
  <c r="I19" i="3"/>
  <c r="H19" i="3"/>
  <c r="I18" i="3"/>
  <c r="H18" i="3"/>
  <c r="I17" i="3"/>
  <c r="H17" i="3"/>
  <c r="G14" i="3"/>
  <c r="F14" i="3"/>
  <c r="D14" i="3"/>
  <c r="C14" i="3"/>
  <c r="I13" i="3"/>
  <c r="H10" i="3"/>
  <c r="I9" i="3"/>
  <c r="H9" i="3"/>
  <c r="D4" i="3"/>
  <c r="I14" i="3" l="1"/>
  <c r="H14" i="3"/>
  <c r="H57" i="3"/>
  <c r="C59" i="3"/>
  <c r="I57" i="3"/>
  <c r="H49" i="3"/>
  <c r="H40" i="3"/>
  <c r="G59" i="3"/>
  <c r="F59" i="3"/>
  <c r="H26" i="3"/>
  <c r="D59" i="3"/>
  <c r="I25" i="3"/>
  <c r="I26" i="3" s="1"/>
  <c r="I30" i="3"/>
  <c r="I40" i="3" s="1"/>
  <c r="I43" i="3"/>
  <c r="I49" i="3" s="1"/>
  <c r="J49" i="3" l="1"/>
  <c r="J14" i="3"/>
  <c r="J57" i="3"/>
  <c r="H59" i="3"/>
  <c r="D61" i="3" s="1"/>
  <c r="J40" i="3"/>
  <c r="J26" i="3"/>
  <c r="I59" i="3"/>
  <c r="D62" i="3" s="1"/>
  <c r="D63" i="3" l="1"/>
  <c r="J59" i="3"/>
</calcChain>
</file>

<file path=xl/sharedStrings.xml><?xml version="1.0" encoding="utf-8"?>
<sst xmlns="http://schemas.openxmlformats.org/spreadsheetml/2006/main" count="78" uniqueCount="73">
  <si>
    <t>Weight</t>
  </si>
  <si>
    <t>Price</t>
  </si>
  <si>
    <t>Weight Win</t>
  </si>
  <si>
    <t>Components</t>
  </si>
  <si>
    <t>Wheels &amp; Tyres</t>
  </si>
  <si>
    <t>Crank</t>
  </si>
  <si>
    <t>Shifters</t>
  </si>
  <si>
    <t>Front Derailleur</t>
  </si>
  <si>
    <t>Rear Derailleur</t>
  </si>
  <si>
    <t>Cassette</t>
  </si>
  <si>
    <t>Chain</t>
  </si>
  <si>
    <t>Total Groupset</t>
  </si>
  <si>
    <t>Brake Calipers</t>
  </si>
  <si>
    <t>Cables and others</t>
  </si>
  <si>
    <t>Front Rim</t>
  </si>
  <si>
    <t>Front Hub</t>
  </si>
  <si>
    <t>Rear Rim</t>
  </si>
  <si>
    <t>Rear Hub</t>
  </si>
  <si>
    <t>Front Spokes</t>
  </si>
  <si>
    <t>Rear Spokes</t>
  </si>
  <si>
    <t>Front Tyre</t>
  </si>
  <si>
    <t>Rear Tyre</t>
  </si>
  <si>
    <t>Rear Tube / Tubeless</t>
  </si>
  <si>
    <t>Front Tube / Tubeless</t>
  </si>
  <si>
    <t>Saddle</t>
  </si>
  <si>
    <t>Seatpost</t>
  </si>
  <si>
    <t>Stem</t>
  </si>
  <si>
    <t>Handlebar</t>
  </si>
  <si>
    <t>Total Wheels &amp; Tyres</t>
  </si>
  <si>
    <t>Groupset</t>
  </si>
  <si>
    <t>Frameset</t>
  </si>
  <si>
    <t>Fork</t>
  </si>
  <si>
    <t>Total Frameset</t>
  </si>
  <si>
    <t>Other stuff</t>
  </si>
  <si>
    <t>Other 1</t>
  </si>
  <si>
    <t>Other 2</t>
  </si>
  <si>
    <t>Other 3</t>
  </si>
  <si>
    <t>Other 4</t>
  </si>
  <si>
    <t>Other 5</t>
  </si>
  <si>
    <t>Other total</t>
  </si>
  <si>
    <t>Total Components</t>
  </si>
  <si>
    <t>Current Weight</t>
  </si>
  <si>
    <t>New Weight</t>
  </si>
  <si>
    <t>Current Price</t>
  </si>
  <si>
    <t>New Price</t>
  </si>
  <si>
    <t>Current Model</t>
  </si>
  <si>
    <t>New Model</t>
  </si>
  <si>
    <t>Non seperated</t>
  </si>
  <si>
    <t>TOTALS</t>
  </si>
  <si>
    <t>Cost</t>
  </si>
  <si>
    <t>Your current bike price in euro's</t>
  </si>
  <si>
    <t>Your current bike weight in grams</t>
  </si>
  <si>
    <t>Your current bike price/weight ratio</t>
  </si>
  <si>
    <t>New bike weight</t>
  </si>
  <si>
    <t>New bike price</t>
  </si>
  <si>
    <t>New bike price/weight ratio</t>
  </si>
  <si>
    <t>Red</t>
  </si>
  <si>
    <t>Orange</t>
  </si>
  <si>
    <t>Green</t>
  </si>
  <si>
    <t>Fill in the current price and weight of your bike.</t>
  </si>
  <si>
    <t>You are officialy a weight weenie, this is what you'll be riding from now on.</t>
  </si>
  <si>
    <t>The weight of bikes and parts in grams.</t>
  </si>
  <si>
    <t>The cost in euro's for each gram of gain.</t>
  </si>
  <si>
    <t>The price of your bike and parts in euro's.</t>
  </si>
  <si>
    <t>Let's call these shortcuts, fill in the weight of a groupset or wheelset if you don't now the sperate weight of every part or if you are simply not looking forany wins with these seperate parts.</t>
  </si>
  <si>
    <t>Note</t>
  </si>
  <si>
    <t>Gehan made this template himself. He's not an IT engineer. The template contains formulas and all cells are open to modify. Know that random copy paste work will probably ruin the outcome.</t>
  </si>
  <si>
    <t>Suggestion</t>
  </si>
  <si>
    <t>Any magnification suggestion, problem or idea can be communicated. As explainde above, this geek thing is not made by an IT engineer, it's made by an architect who became bike mechanic.</t>
  </si>
  <si>
    <t>Suspension</t>
  </si>
  <si>
    <t>Damper</t>
  </si>
  <si>
    <t>Tape / Grips</t>
  </si>
  <si>
    <t>Cost / Weight Savings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</si>
</sst>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00"/>
    <numFmt numFmtId="165" formatCode="0.0"/>
  </numFmts>
  <fonts count="6">
    <font>
      <sz val="10"/>
      <color theme="1"/>
      <name val="ArialMT"/>
      <family val="2"/>
    </font>
    <font>
      <b/>
      <sz val="10"/>
      <color theme="1"/>
      <name val="ArialMT"/>
    </font>
    <font>
      <sz val="10"/>
      <color theme="0" tint="-0.249977111117893"/>
      <name val="ArialMT"/>
      <family val="2"/>
    </font>
    <font>
      <sz val="10"/>
      <color theme="1"/>
      <name val="ArialMT"/>
    </font>
    <font>
      <b/>
      <sz val="10"/>
      <name val="ArialMT"/>
    </font>
    <font>
      <sz val="10"/>
      <name val="ArialMT"/>
    </font>
  </fonts>
  <fills count="6">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s>
  <cellStyleXfs count="1">
    <xf numFmtId="0" fontId="0" fillId="0" borderId="0"/>
  </cellStyleXfs>
  <cellXfs count="65">
    <xf numFmtId="0" fontId="0" fillId="0" borderId="0" xfId="0"/>
    <xf numFmtId="0" fontId="1" fillId="0" borderId="0" xfId="0" applyFont="1"/>
    <xf numFmtId="164" fontId="0" fillId="0" borderId="0" xfId="0" applyNumberFormat="1"/>
    <xf numFmtId="164" fontId="1" fillId="0" borderId="0" xfId="0" applyNumberFormat="1" applyFont="1"/>
    <xf numFmtId="0" fontId="2" fillId="0" borderId="0" xfId="0" applyFont="1"/>
    <xf numFmtId="164" fontId="2" fillId="0" borderId="0" xfId="0" applyNumberFormat="1" applyFont="1"/>
    <xf numFmtId="0" fontId="3" fillId="0" borderId="0" xfId="0" applyFont="1"/>
    <xf numFmtId="0" fontId="0" fillId="2" borderId="0" xfId="0" applyFill="1"/>
    <xf numFmtId="164" fontId="0" fillId="2" borderId="0" xfId="0" applyNumberFormat="1" applyFill="1"/>
    <xf numFmtId="0" fontId="4" fillId="2" borderId="0" xfId="0" applyFont="1" applyFill="1"/>
    <xf numFmtId="164" fontId="4" fillId="2" borderId="0" xfId="0" applyNumberFormat="1" applyFont="1" applyFill="1"/>
    <xf numFmtId="164" fontId="5" fillId="0" borderId="0" xfId="0" applyNumberFormat="1" applyFont="1"/>
    <xf numFmtId="165" fontId="4" fillId="2" borderId="0" xfId="0" applyNumberFormat="1" applyFont="1" applyFill="1"/>
    <xf numFmtId="165" fontId="0" fillId="0" borderId="0" xfId="0" applyNumberFormat="1"/>
    <xf numFmtId="165" fontId="2" fillId="0" borderId="0" xfId="0" applyNumberFormat="1" applyFont="1"/>
    <xf numFmtId="165" fontId="5" fillId="0" borderId="0" xfId="0" applyNumberFormat="1" applyFont="1"/>
    <xf numFmtId="1" fontId="0" fillId="0" borderId="0" xfId="0" applyNumberFormat="1"/>
    <xf numFmtId="0" fontId="2" fillId="2" borderId="0" xfId="0" applyFont="1" applyFill="1"/>
    <xf numFmtId="0" fontId="3" fillId="2" borderId="0" xfId="0" applyFont="1" applyFill="1"/>
    <xf numFmtId="0" fontId="1" fillId="2" borderId="0" xfId="0" applyFont="1" applyFill="1"/>
    <xf numFmtId="0" fontId="5" fillId="2" borderId="0" xfId="0" applyFont="1" applyFill="1"/>
    <xf numFmtId="164" fontId="0" fillId="0" borderId="5" xfId="0" applyNumberFormat="1" applyBorder="1"/>
    <xf numFmtId="0" fontId="5" fillId="2" borderId="5" xfId="0" applyFont="1" applyFill="1" applyBorder="1"/>
    <xf numFmtId="0" fontId="2" fillId="0" borderId="5" xfId="0" applyFont="1" applyBorder="1"/>
    <xf numFmtId="165" fontId="5" fillId="0" borderId="5" xfId="0" applyNumberFormat="1" applyFont="1" applyBorder="1"/>
    <xf numFmtId="0" fontId="1" fillId="2" borderId="5" xfId="0" applyFont="1" applyFill="1" applyBorder="1"/>
    <xf numFmtId="0" fontId="1" fillId="0" borderId="5" xfId="0" applyFont="1" applyBorder="1"/>
    <xf numFmtId="165" fontId="4" fillId="0" borderId="5" xfId="0" applyNumberFormat="1" applyFont="1" applyBorder="1"/>
    <xf numFmtId="164" fontId="1" fillId="0" borderId="5" xfId="0" applyNumberFormat="1" applyFont="1" applyBorder="1"/>
    <xf numFmtId="0" fontId="4" fillId="2" borderId="5" xfId="0" applyFont="1" applyFill="1" applyBorder="1"/>
    <xf numFmtId="0" fontId="4" fillId="0" borderId="5" xfId="0" applyFont="1" applyBorder="1"/>
    <xf numFmtId="164" fontId="4" fillId="0" borderId="5" xfId="0" applyNumberFormat="1" applyFont="1" applyBorder="1"/>
    <xf numFmtId="0" fontId="4" fillId="0" borderId="0" xfId="0" applyFont="1"/>
    <xf numFmtId="164" fontId="5" fillId="0" borderId="5" xfId="0" applyNumberFormat="1" applyFont="1" applyBorder="1"/>
    <xf numFmtId="0" fontId="0" fillId="3" borderId="0" xfId="0" applyFill="1"/>
    <xf numFmtId="165" fontId="5" fillId="3" borderId="0" xfId="0" applyNumberFormat="1" applyFont="1" applyFill="1"/>
    <xf numFmtId="164" fontId="5" fillId="3" borderId="0" xfId="0" applyNumberFormat="1" applyFont="1" applyFill="1"/>
    <xf numFmtId="165" fontId="0" fillId="3" borderId="0" xfId="0" applyNumberFormat="1" applyFill="1"/>
    <xf numFmtId="164" fontId="0" fillId="3" borderId="0" xfId="0" applyNumberFormat="1" applyFill="1"/>
    <xf numFmtId="1" fontId="1" fillId="0" borderId="0" xfId="0" applyNumberFormat="1" applyFont="1"/>
    <xf numFmtId="165" fontId="5" fillId="2" borderId="0" xfId="0" applyNumberFormat="1" applyFont="1" applyFill="1"/>
    <xf numFmtId="165" fontId="0" fillId="2" borderId="0" xfId="0" applyNumberFormat="1" applyFill="1"/>
    <xf numFmtId="164" fontId="2" fillId="2" borderId="0" xfId="0" applyNumberFormat="1" applyFont="1" applyFill="1"/>
    <xf numFmtId="165" fontId="2" fillId="2" borderId="0" xfId="0" applyNumberFormat="1" applyFont="1" applyFill="1"/>
    <xf numFmtId="164" fontId="5" fillId="2" borderId="0" xfId="0" applyNumberFormat="1" applyFont="1" applyFill="1"/>
    <xf numFmtId="165" fontId="4" fillId="2" borderId="3" xfId="0" applyNumberFormat="1" applyFont="1" applyFill="1" applyBorder="1"/>
    <xf numFmtId="164" fontId="4" fillId="2" borderId="4" xfId="0" applyNumberFormat="1" applyFont="1" applyFill="1" applyBorder="1"/>
    <xf numFmtId="0" fontId="4" fillId="2" borderId="2" xfId="0" applyFont="1" applyFill="1" applyBorder="1"/>
    <xf numFmtId="0" fontId="4" fillId="2" borderId="3" xfId="0" applyFont="1" applyFill="1" applyBorder="1"/>
    <xf numFmtId="164" fontId="4" fillId="2" borderId="3" xfId="0" applyNumberFormat="1" applyFont="1" applyFill="1" applyBorder="1"/>
    <xf numFmtId="165" fontId="4" fillId="0" borderId="0" xfId="0" applyNumberFormat="1" applyFont="1"/>
    <xf numFmtId="164" fontId="4" fillId="0" borderId="0" xfId="0" applyNumberFormat="1" applyFont="1"/>
    <xf numFmtId="165" fontId="3" fillId="0" borderId="0" xfId="0" applyNumberFormat="1" applyFont="1"/>
    <xf numFmtId="164" fontId="3" fillId="0" borderId="0" xfId="0" applyNumberFormat="1" applyFont="1"/>
    <xf numFmtId="165" fontId="1" fillId="4" borderId="1" xfId="0" applyNumberFormat="1" applyFont="1" applyFill="1" applyBorder="1"/>
    <xf numFmtId="164" fontId="1" fillId="4" borderId="1" xfId="0" applyNumberFormat="1" applyFont="1" applyFill="1" applyBorder="1"/>
    <xf numFmtId="165" fontId="0" fillId="5" borderId="1" xfId="0" applyNumberFormat="1" applyFill="1" applyBorder="1"/>
    <xf numFmtId="164" fontId="0" fillId="5" borderId="1" xfId="0" applyNumberFormat="1" applyFill="1" applyBorder="1"/>
    <xf numFmtId="165" fontId="0" fillId="5" borderId="0" xfId="0" applyNumberFormat="1" applyFill="1"/>
    <xf numFmtId="164" fontId="0" fillId="5" borderId="0" xfId="0" applyNumberFormat="1" applyFill="1"/>
    <xf numFmtId="165" fontId="0" fillId="4" borderId="0" xfId="0" applyNumberFormat="1" applyFill="1"/>
    <xf numFmtId="0" fontId="0" fillId="4" borderId="0" xfId="0" applyFill="1"/>
    <xf numFmtId="0" fontId="1" fillId="2" borderId="2" xfId="0" applyFont="1" applyFill="1" applyBorder="1"/>
    <xf numFmtId="0" fontId="1" fillId="0" borderId="3" xfId="0" applyFont="1" applyBorder="1"/>
    <xf numFmtId="0" fontId="0" fillId="0" borderId="3" xfId="0" applyBorder="1"/>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7F332-0659-F54E-850E-5F4B1AE55044}">
  <dimension ref="A1:B10"/>
  <sheetViews>
    <sheetView tabSelected="1" workbookViewId="0">
      <selection activeCell="A4" sqref="A4"/>
    </sheetView>
  </sheetViews>
  <sheetFormatPr baseColWidth="10" defaultRowHeight="13"/>
  <cols>
    <col min="1" max="1" width="23" bestFit="1" customWidth="1"/>
    <col min="2" max="2" width="153.1640625" bestFit="1" customWidth="1"/>
  </cols>
  <sheetData>
    <row r="1" spans="1:2">
      <c r="A1" s="6" t="s">
        <v>0</v>
      </c>
      <c r="B1" s="6" t="s">
        <v>61</v>
      </c>
    </row>
    <row r="2" spans="1:2">
      <c r="A2" s="6" t="s">
        <v>1</v>
      </c>
      <c r="B2" s="6" t="s">
        <v>63</v>
      </c>
    </row>
    <row r="3" spans="1:2">
      <c r="A3" s="15" t="s">
        <v>72</v>
      </c>
      <c r="B3" s="11" t="s">
        <v>62</v>
      </c>
    </row>
    <row r="4" spans="1:2">
      <c r="A4" s="15"/>
      <c r="B4" s="11"/>
    </row>
    <row r="5" spans="1:2">
      <c r="A5" s="58" t="s">
        <v>56</v>
      </c>
      <c r="B5" s="59" t="s">
        <v>59</v>
      </c>
    </row>
    <row r="6" spans="1:2">
      <c r="A6" s="37" t="s">
        <v>57</v>
      </c>
      <c r="B6" s="38" t="s">
        <v>64</v>
      </c>
    </row>
    <row r="7" spans="1:2">
      <c r="A7" s="60" t="s">
        <v>58</v>
      </c>
      <c r="B7" s="61" t="s">
        <v>60</v>
      </c>
    </row>
    <row r="9" spans="1:2">
      <c r="A9" t="s">
        <v>65</v>
      </c>
      <c r="B9" t="s">
        <v>66</v>
      </c>
    </row>
    <row r="10" spans="1:2">
      <c r="A10" t="s">
        <v>67</v>
      </c>
      <c r="B10" t="s">
        <v>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92ABE-1753-6C4E-9655-F5C14BD39A45}">
  <dimension ref="A1:O64"/>
  <sheetViews>
    <sheetView topLeftCell="A5" workbookViewId="0">
      <selection activeCell="J7" sqref="J7"/>
    </sheetView>
  </sheetViews>
  <sheetFormatPr baseColWidth="10" defaultRowHeight="13"/>
  <cols>
    <col min="1" max="2" width="15.83203125" customWidth="1"/>
    <col min="3" max="3" width="15.83203125" style="15" customWidth="1"/>
    <col min="4" max="4" width="15.83203125" style="2" customWidth="1"/>
    <col min="5" max="5" width="15.83203125" customWidth="1"/>
    <col min="6" max="6" width="15.83203125" style="13" customWidth="1"/>
    <col min="7" max="7" width="15.83203125" style="2" customWidth="1"/>
    <col min="8" max="8" width="15.83203125" style="13" customWidth="1"/>
    <col min="9" max="9" width="15.83203125" style="2" customWidth="1"/>
    <col min="10" max="10" width="23.6640625" style="2" bestFit="1" customWidth="1"/>
    <col min="12" max="12" width="15.33203125" bestFit="1" customWidth="1"/>
    <col min="13" max="13" width="136.1640625" bestFit="1" customWidth="1"/>
  </cols>
  <sheetData>
    <row r="1" spans="1:15" ht="14" thickBot="1">
      <c r="A1" s="7"/>
      <c r="B1" s="7"/>
      <c r="C1" s="40"/>
      <c r="D1" s="8"/>
      <c r="E1" s="7"/>
      <c r="F1" s="41"/>
      <c r="G1" s="8"/>
      <c r="H1" s="41"/>
      <c r="I1" s="8"/>
      <c r="J1" s="8"/>
    </row>
    <row r="2" spans="1:15" ht="14" thickBot="1">
      <c r="A2" s="7"/>
      <c r="B2" s="62" t="s">
        <v>51</v>
      </c>
      <c r="C2" s="64"/>
      <c r="D2" s="56">
        <v>10000</v>
      </c>
      <c r="E2" s="7"/>
      <c r="F2" s="8"/>
      <c r="G2" s="8"/>
      <c r="H2" s="41"/>
      <c r="I2" s="8"/>
      <c r="J2" s="8"/>
    </row>
    <row r="3" spans="1:15" ht="14" thickBot="1">
      <c r="A3" s="7"/>
      <c r="B3" s="62" t="s">
        <v>50</v>
      </c>
      <c r="C3" s="64"/>
      <c r="D3" s="57">
        <v>2000</v>
      </c>
      <c r="E3" s="7"/>
      <c r="F3" s="8"/>
      <c r="G3" s="8"/>
      <c r="H3" s="41"/>
      <c r="I3" s="8"/>
      <c r="J3" s="8"/>
    </row>
    <row r="4" spans="1:15" ht="14" thickBot="1">
      <c r="A4" s="7"/>
      <c r="B4" s="62" t="s">
        <v>52</v>
      </c>
      <c r="C4" s="64"/>
      <c r="D4" s="57">
        <f>D3/D2</f>
        <v>0.2</v>
      </c>
      <c r="E4" s="7"/>
      <c r="F4" s="8"/>
      <c r="G4" s="8"/>
      <c r="H4" s="41"/>
      <c r="I4" s="8"/>
      <c r="J4" s="8"/>
    </row>
    <row r="5" spans="1:15">
      <c r="A5" s="7"/>
      <c r="B5" s="7"/>
      <c r="C5" s="40"/>
      <c r="D5" s="8"/>
      <c r="E5" s="7"/>
      <c r="F5" s="41"/>
      <c r="G5" s="8"/>
      <c r="H5" s="41"/>
      <c r="I5" s="8"/>
      <c r="J5" s="8"/>
      <c r="K5" s="6"/>
    </row>
    <row r="6" spans="1:15">
      <c r="A6" s="7"/>
      <c r="B6" s="7"/>
      <c r="C6" s="40"/>
      <c r="D6" s="8"/>
      <c r="E6" s="7"/>
      <c r="F6" s="41"/>
      <c r="G6" s="8"/>
      <c r="H6" s="41"/>
      <c r="I6" s="8"/>
      <c r="J6" s="8"/>
    </row>
    <row r="7" spans="1:15" s="1" customFormat="1">
      <c r="A7" s="19"/>
      <c r="B7" s="19" t="s">
        <v>45</v>
      </c>
      <c r="C7" s="12" t="s">
        <v>41</v>
      </c>
      <c r="D7" s="10" t="s">
        <v>43</v>
      </c>
      <c r="E7" s="19" t="s">
        <v>46</v>
      </c>
      <c r="F7" s="12" t="s">
        <v>42</v>
      </c>
      <c r="G7" s="10" t="s">
        <v>44</v>
      </c>
      <c r="H7" s="12" t="s">
        <v>2</v>
      </c>
      <c r="I7" s="10" t="s">
        <v>49</v>
      </c>
      <c r="J7" s="10" t="s">
        <v>72</v>
      </c>
      <c r="K7"/>
    </row>
    <row r="8" spans="1:15">
      <c r="A8" s="19" t="s">
        <v>30</v>
      </c>
    </row>
    <row r="9" spans="1:15">
      <c r="A9" s="7" t="s">
        <v>30</v>
      </c>
      <c r="C9" s="15">
        <v>0</v>
      </c>
      <c r="D9" s="2">
        <v>0</v>
      </c>
      <c r="F9" s="15">
        <v>0</v>
      </c>
      <c r="G9" s="11">
        <v>0</v>
      </c>
      <c r="H9" s="13">
        <f>C9-F9</f>
        <v>0</v>
      </c>
      <c r="I9" s="2">
        <f>D9-G9</f>
        <v>0</v>
      </c>
    </row>
    <row r="10" spans="1:15">
      <c r="A10" s="7" t="s">
        <v>31</v>
      </c>
      <c r="C10" s="15">
        <v>0</v>
      </c>
      <c r="D10" s="2">
        <v>0</v>
      </c>
      <c r="F10" s="15">
        <v>0</v>
      </c>
      <c r="G10" s="11">
        <v>0</v>
      </c>
      <c r="H10" s="13">
        <f>C10-F10</f>
        <v>0</v>
      </c>
      <c r="I10" s="2">
        <f>D10-G10</f>
        <v>0</v>
      </c>
    </row>
    <row r="11" spans="1:15">
      <c r="A11" s="7" t="s">
        <v>69</v>
      </c>
      <c r="C11" s="15">
        <v>0</v>
      </c>
      <c r="D11" s="2">
        <v>0</v>
      </c>
      <c r="F11" s="15">
        <v>0</v>
      </c>
      <c r="G11" s="11">
        <v>0</v>
      </c>
      <c r="H11" s="13">
        <f t="shared" ref="H11:H13" si="0">C11-F11</f>
        <v>0</v>
      </c>
      <c r="I11" s="2">
        <f t="shared" ref="I11:I12" si="1">D11-G11</f>
        <v>0</v>
      </c>
    </row>
    <row r="12" spans="1:15">
      <c r="A12" s="7" t="s">
        <v>70</v>
      </c>
      <c r="C12" s="15">
        <v>0</v>
      </c>
      <c r="D12" s="2">
        <v>0</v>
      </c>
      <c r="F12" s="15">
        <v>0</v>
      </c>
      <c r="G12" s="11">
        <v>0</v>
      </c>
      <c r="H12" s="13">
        <f t="shared" si="0"/>
        <v>0</v>
      </c>
      <c r="I12" s="2">
        <f t="shared" si="1"/>
        <v>0</v>
      </c>
    </row>
    <row r="13" spans="1:15">
      <c r="A13" s="34" t="s">
        <v>47</v>
      </c>
      <c r="B13" s="34"/>
      <c r="C13" s="35">
        <v>0.01</v>
      </c>
      <c r="D13" s="36">
        <v>0</v>
      </c>
      <c r="E13" s="34"/>
      <c r="F13" s="35">
        <v>0</v>
      </c>
      <c r="G13" s="36">
        <v>0</v>
      </c>
      <c r="H13" s="37">
        <f t="shared" si="0"/>
        <v>0.01</v>
      </c>
      <c r="I13" s="38">
        <f>D13-G13</f>
        <v>0</v>
      </c>
      <c r="J13" s="38"/>
      <c r="M13" s="50"/>
      <c r="N13" s="51"/>
      <c r="O13" s="51"/>
    </row>
    <row r="14" spans="1:15" s="1" customFormat="1">
      <c r="A14" s="25" t="s">
        <v>32</v>
      </c>
      <c r="B14" s="26"/>
      <c r="C14" s="27">
        <f>SUM(C9:C13)</f>
        <v>0.01</v>
      </c>
      <c r="D14" s="31">
        <f>SUM(D9:D13)</f>
        <v>0</v>
      </c>
      <c r="E14" s="26"/>
      <c r="F14" s="27">
        <f>SUM(F9:F13)</f>
        <v>0</v>
      </c>
      <c r="G14" s="31">
        <f>SUM(G9:G13)</f>
        <v>0</v>
      </c>
      <c r="H14" s="27">
        <f>-SUM(H9:H13)</f>
        <v>-0.01</v>
      </c>
      <c r="I14" s="31">
        <f>-SUM(I9:I13)</f>
        <v>0</v>
      </c>
      <c r="J14" s="28">
        <f>I14/-H14</f>
        <v>0</v>
      </c>
      <c r="L14" s="6"/>
      <c r="M14" s="52"/>
      <c r="N14" s="53"/>
      <c r="O14" s="11"/>
    </row>
    <row r="15" spans="1:15">
      <c r="A15" s="7"/>
      <c r="F15" s="15"/>
      <c r="G15" s="11"/>
      <c r="M15" s="13"/>
      <c r="N15" s="2"/>
      <c r="O15" s="2"/>
    </row>
    <row r="16" spans="1:15">
      <c r="A16" s="19" t="s">
        <v>29</v>
      </c>
      <c r="F16" s="15"/>
      <c r="G16" s="11"/>
      <c r="M16" s="13"/>
      <c r="N16" s="2"/>
      <c r="O16" s="2"/>
    </row>
    <row r="17" spans="1:15">
      <c r="A17" s="7" t="s">
        <v>6</v>
      </c>
      <c r="C17" s="15">
        <v>0</v>
      </c>
      <c r="D17" s="11">
        <v>0</v>
      </c>
      <c r="F17" s="15">
        <v>0</v>
      </c>
      <c r="G17" s="11">
        <v>0</v>
      </c>
      <c r="H17" s="13">
        <f t="shared" ref="H17:H25" si="2">C17-F17</f>
        <v>0</v>
      </c>
      <c r="I17" s="2">
        <f t="shared" ref="I17:I25" si="3">D17-G17</f>
        <v>0</v>
      </c>
      <c r="M17" s="13"/>
      <c r="N17" s="2"/>
      <c r="O17" s="2"/>
    </row>
    <row r="18" spans="1:15">
      <c r="A18" s="7" t="s">
        <v>5</v>
      </c>
      <c r="C18" s="15">
        <v>0</v>
      </c>
      <c r="D18" s="11">
        <v>0</v>
      </c>
      <c r="F18" s="15">
        <v>0</v>
      </c>
      <c r="G18" s="11">
        <v>0</v>
      </c>
      <c r="H18" s="13">
        <f t="shared" si="2"/>
        <v>0</v>
      </c>
      <c r="I18" s="2">
        <f t="shared" si="3"/>
        <v>0</v>
      </c>
      <c r="L18" s="4"/>
      <c r="M18" s="14"/>
      <c r="N18" s="5"/>
      <c r="O18" s="5"/>
    </row>
    <row r="19" spans="1:15">
      <c r="A19" s="7" t="s">
        <v>7</v>
      </c>
      <c r="C19" s="15">
        <v>0</v>
      </c>
      <c r="D19" s="11">
        <v>0</v>
      </c>
      <c r="F19" s="15">
        <v>0</v>
      </c>
      <c r="G19" s="11">
        <v>0</v>
      </c>
      <c r="H19" s="13">
        <f t="shared" si="2"/>
        <v>0</v>
      </c>
      <c r="I19" s="2">
        <f t="shared" si="3"/>
        <v>0</v>
      </c>
      <c r="M19" s="13"/>
      <c r="N19" s="2"/>
      <c r="O19" s="2"/>
    </row>
    <row r="20" spans="1:15">
      <c r="A20" s="7" t="s">
        <v>8</v>
      </c>
      <c r="C20" s="15">
        <v>0</v>
      </c>
      <c r="D20" s="11">
        <v>0</v>
      </c>
      <c r="F20" s="15">
        <v>0</v>
      </c>
      <c r="G20" s="11">
        <v>0</v>
      </c>
      <c r="H20" s="13">
        <f t="shared" si="2"/>
        <v>0</v>
      </c>
      <c r="I20" s="2">
        <f t="shared" si="3"/>
        <v>0</v>
      </c>
      <c r="M20" s="13"/>
      <c r="N20" s="2"/>
      <c r="O20" s="2"/>
    </row>
    <row r="21" spans="1:15">
      <c r="A21" s="7" t="s">
        <v>9</v>
      </c>
      <c r="C21" s="15">
        <v>0</v>
      </c>
      <c r="D21" s="11">
        <v>0</v>
      </c>
      <c r="F21" s="15">
        <v>0</v>
      </c>
      <c r="G21" s="11">
        <v>0</v>
      </c>
      <c r="H21" s="13">
        <f t="shared" si="2"/>
        <v>0</v>
      </c>
      <c r="I21" s="2">
        <f t="shared" si="3"/>
        <v>0</v>
      </c>
      <c r="M21" s="13"/>
      <c r="N21" s="2"/>
      <c r="O21" s="2"/>
    </row>
    <row r="22" spans="1:15">
      <c r="A22" s="7" t="s">
        <v>10</v>
      </c>
      <c r="C22" s="15">
        <v>0</v>
      </c>
      <c r="D22" s="11">
        <v>0</v>
      </c>
      <c r="F22" s="15">
        <v>0</v>
      </c>
      <c r="G22" s="11">
        <v>0</v>
      </c>
      <c r="H22" s="13">
        <f t="shared" si="2"/>
        <v>0</v>
      </c>
      <c r="I22" s="2">
        <f t="shared" si="3"/>
        <v>0</v>
      </c>
      <c r="M22" s="13"/>
      <c r="N22" s="2"/>
      <c r="O22" s="2"/>
    </row>
    <row r="23" spans="1:15">
      <c r="A23" s="7" t="s">
        <v>12</v>
      </c>
      <c r="C23" s="15">
        <v>0</v>
      </c>
      <c r="D23" s="11">
        <v>0</v>
      </c>
      <c r="F23" s="15">
        <v>0</v>
      </c>
      <c r="G23" s="11">
        <v>0</v>
      </c>
      <c r="H23" s="13">
        <f t="shared" si="2"/>
        <v>0</v>
      </c>
      <c r="I23" s="2">
        <f t="shared" si="3"/>
        <v>0</v>
      </c>
      <c r="M23" s="13"/>
      <c r="N23" s="2"/>
      <c r="O23" s="2"/>
    </row>
    <row r="24" spans="1:15">
      <c r="A24" s="7" t="s">
        <v>13</v>
      </c>
      <c r="C24" s="15">
        <v>0</v>
      </c>
      <c r="D24" s="11">
        <v>0</v>
      </c>
      <c r="F24" s="15">
        <v>0</v>
      </c>
      <c r="G24" s="11">
        <v>0</v>
      </c>
      <c r="H24" s="13">
        <f t="shared" si="2"/>
        <v>0</v>
      </c>
      <c r="I24" s="2">
        <f t="shared" si="3"/>
        <v>0</v>
      </c>
      <c r="L24" s="4"/>
      <c r="M24" s="14"/>
      <c r="N24" s="5"/>
      <c r="O24" s="5"/>
    </row>
    <row r="25" spans="1:15">
      <c r="A25" s="34" t="s">
        <v>47</v>
      </c>
      <c r="B25" s="34"/>
      <c r="C25" s="35">
        <v>0.01</v>
      </c>
      <c r="D25" s="36">
        <v>0</v>
      </c>
      <c r="E25" s="34"/>
      <c r="F25" s="35">
        <v>0</v>
      </c>
      <c r="G25" s="36">
        <v>0</v>
      </c>
      <c r="H25" s="37">
        <f t="shared" si="2"/>
        <v>0.01</v>
      </c>
      <c r="I25" s="38">
        <f t="shared" si="3"/>
        <v>0</v>
      </c>
      <c r="J25" s="38"/>
      <c r="M25" s="13"/>
      <c r="N25" s="2"/>
      <c r="O25" s="2"/>
    </row>
    <row r="26" spans="1:15" s="32" customFormat="1">
      <c r="A26" s="29" t="s">
        <v>11</v>
      </c>
      <c r="B26" s="30"/>
      <c r="C26" s="27">
        <f>SUM(C17:C25)</f>
        <v>0.01</v>
      </c>
      <c r="D26" s="31">
        <f>SUM(D17:D25)</f>
        <v>0</v>
      </c>
      <c r="E26" s="30"/>
      <c r="F26" s="27">
        <f>SUM(F17:F25)</f>
        <v>0</v>
      </c>
      <c r="G26" s="31">
        <f>SUM(G17:G25)</f>
        <v>0</v>
      </c>
      <c r="H26" s="27">
        <f>-SUM(H17:H25)</f>
        <v>-0.01</v>
      </c>
      <c r="I26" s="31">
        <f>-SUM(I17:I25)</f>
        <v>0</v>
      </c>
      <c r="J26" s="28">
        <f>I26/-H26</f>
        <v>0</v>
      </c>
      <c r="L26"/>
      <c r="M26" s="13"/>
      <c r="N26" s="2"/>
      <c r="O26" s="2"/>
    </row>
    <row r="27" spans="1:15" s="4" customFormat="1">
      <c r="A27" s="17"/>
      <c r="C27" s="15"/>
      <c r="D27" s="5"/>
      <c r="F27" s="15"/>
      <c r="G27" s="11"/>
      <c r="H27" s="14"/>
      <c r="I27" s="5"/>
      <c r="J27" s="5"/>
      <c r="M27" s="14"/>
      <c r="N27" s="5"/>
      <c r="O27" s="5"/>
    </row>
    <row r="28" spans="1:15" s="4" customFormat="1">
      <c r="A28" s="9" t="s">
        <v>4</v>
      </c>
      <c r="C28" s="15"/>
      <c r="D28" s="5"/>
      <c r="F28" s="15"/>
      <c r="G28" s="11"/>
      <c r="H28" s="14"/>
      <c r="I28" s="5"/>
      <c r="J28" s="5"/>
      <c r="L28"/>
      <c r="M28" s="13"/>
      <c r="N28" s="2"/>
      <c r="O28" s="2"/>
    </row>
    <row r="29" spans="1:15" s="4" customFormat="1">
      <c r="A29" s="20" t="s">
        <v>14</v>
      </c>
      <c r="C29" s="15">
        <v>0</v>
      </c>
      <c r="D29" s="11">
        <v>0</v>
      </c>
      <c r="F29" s="15">
        <v>0</v>
      </c>
      <c r="G29" s="11">
        <v>0</v>
      </c>
      <c r="H29" s="13">
        <f>C29-F29</f>
        <v>0</v>
      </c>
      <c r="I29" s="2">
        <f>D29-G29</f>
        <v>0</v>
      </c>
      <c r="J29" s="5"/>
      <c r="L29"/>
      <c r="M29" s="13"/>
      <c r="N29" s="2"/>
      <c r="O29" s="2"/>
    </row>
    <row r="30" spans="1:15" s="4" customFormat="1">
      <c r="A30" s="20" t="s">
        <v>15</v>
      </c>
      <c r="C30" s="15">
        <v>0</v>
      </c>
      <c r="D30" s="11">
        <v>0</v>
      </c>
      <c r="F30" s="15">
        <v>0</v>
      </c>
      <c r="G30" s="11">
        <v>0</v>
      </c>
      <c r="H30" s="13">
        <f t="shared" ref="H30:I39" si="4">C30-F30</f>
        <v>0</v>
      </c>
      <c r="I30" s="2">
        <f t="shared" si="4"/>
        <v>0</v>
      </c>
      <c r="J30" s="5"/>
      <c r="L30"/>
      <c r="M30" s="13"/>
      <c r="N30" s="2"/>
      <c r="O30" s="2"/>
    </row>
    <row r="31" spans="1:15" s="4" customFormat="1">
      <c r="A31" s="20" t="s">
        <v>18</v>
      </c>
      <c r="C31" s="15">
        <v>0</v>
      </c>
      <c r="D31" s="11">
        <v>0</v>
      </c>
      <c r="F31" s="15">
        <v>0</v>
      </c>
      <c r="G31" s="11">
        <v>0</v>
      </c>
      <c r="H31" s="13">
        <f t="shared" si="4"/>
        <v>0</v>
      </c>
      <c r="I31" s="2">
        <f t="shared" si="4"/>
        <v>0</v>
      </c>
      <c r="J31" s="5"/>
      <c r="L31"/>
      <c r="M31" s="13"/>
      <c r="N31" s="2"/>
      <c r="O31" s="2"/>
    </row>
    <row r="32" spans="1:15" s="4" customFormat="1">
      <c r="A32" s="20" t="s">
        <v>20</v>
      </c>
      <c r="C32" s="15">
        <v>0</v>
      </c>
      <c r="D32" s="11">
        <v>0</v>
      </c>
      <c r="F32" s="15">
        <v>0</v>
      </c>
      <c r="G32" s="11">
        <v>0</v>
      </c>
      <c r="H32" s="13">
        <f t="shared" si="4"/>
        <v>0</v>
      </c>
      <c r="I32" s="2">
        <f t="shared" si="4"/>
        <v>0</v>
      </c>
      <c r="J32" s="5"/>
      <c r="M32" s="14"/>
      <c r="N32" s="5"/>
      <c r="O32" s="5"/>
    </row>
    <row r="33" spans="1:15" s="4" customFormat="1">
      <c r="A33" s="20" t="s">
        <v>23</v>
      </c>
      <c r="C33" s="15">
        <v>0</v>
      </c>
      <c r="D33" s="11">
        <v>0</v>
      </c>
      <c r="F33" s="15">
        <v>0</v>
      </c>
      <c r="G33" s="11">
        <v>0</v>
      </c>
      <c r="H33" s="13">
        <f t="shared" si="4"/>
        <v>0</v>
      </c>
      <c r="I33" s="2">
        <f t="shared" si="4"/>
        <v>0</v>
      </c>
      <c r="J33" s="5"/>
      <c r="L33"/>
      <c r="M33" s="13"/>
      <c r="N33" s="2"/>
      <c r="O33" s="2"/>
    </row>
    <row r="34" spans="1:15" s="4" customFormat="1">
      <c r="A34" s="20" t="s">
        <v>16</v>
      </c>
      <c r="C34" s="15">
        <v>0</v>
      </c>
      <c r="D34" s="11">
        <v>0</v>
      </c>
      <c r="F34" s="15">
        <v>0</v>
      </c>
      <c r="G34" s="11">
        <v>0</v>
      </c>
      <c r="H34" s="13">
        <f t="shared" si="4"/>
        <v>0</v>
      </c>
      <c r="I34" s="2">
        <f t="shared" si="4"/>
        <v>0</v>
      </c>
      <c r="J34" s="5"/>
      <c r="L34"/>
      <c r="M34" s="13"/>
      <c r="N34" s="2"/>
      <c r="O34" s="2"/>
    </row>
    <row r="35" spans="1:15" s="4" customFormat="1">
      <c r="A35" s="20" t="s">
        <v>17</v>
      </c>
      <c r="C35" s="15">
        <v>0</v>
      </c>
      <c r="D35" s="11">
        <v>0</v>
      </c>
      <c r="F35" s="15">
        <v>0</v>
      </c>
      <c r="G35" s="11">
        <v>0</v>
      </c>
      <c r="H35" s="13">
        <f t="shared" si="4"/>
        <v>0</v>
      </c>
      <c r="I35" s="2">
        <f t="shared" si="4"/>
        <v>0</v>
      </c>
      <c r="J35" s="5"/>
      <c r="L35"/>
      <c r="M35" s="13"/>
      <c r="N35" s="2"/>
      <c r="O35" s="2"/>
    </row>
    <row r="36" spans="1:15" s="4" customFormat="1">
      <c r="A36" s="20" t="s">
        <v>19</v>
      </c>
      <c r="C36" s="15">
        <v>0</v>
      </c>
      <c r="D36" s="11">
        <v>0</v>
      </c>
      <c r="F36" s="15">
        <v>0</v>
      </c>
      <c r="G36" s="11">
        <v>0</v>
      </c>
      <c r="H36" s="13">
        <f t="shared" si="4"/>
        <v>0</v>
      </c>
      <c r="I36" s="2">
        <f t="shared" si="4"/>
        <v>0</v>
      </c>
      <c r="J36" s="5"/>
      <c r="M36" s="14"/>
      <c r="N36" s="5"/>
      <c r="O36" s="5"/>
    </row>
    <row r="37" spans="1:15" s="4" customFormat="1">
      <c r="A37" s="20" t="s">
        <v>21</v>
      </c>
      <c r="C37" s="15">
        <v>0</v>
      </c>
      <c r="D37" s="11">
        <v>0</v>
      </c>
      <c r="F37" s="15">
        <v>0</v>
      </c>
      <c r="G37" s="11">
        <v>0</v>
      </c>
      <c r="H37" s="13">
        <f t="shared" si="4"/>
        <v>0</v>
      </c>
      <c r="I37" s="2">
        <f t="shared" si="4"/>
        <v>0</v>
      </c>
      <c r="J37" s="5"/>
      <c r="M37" s="14"/>
      <c r="N37" s="5"/>
      <c r="O37" s="5"/>
    </row>
    <row r="38" spans="1:15" s="4" customFormat="1">
      <c r="A38" s="20" t="s">
        <v>22</v>
      </c>
      <c r="C38" s="15">
        <v>0</v>
      </c>
      <c r="D38" s="11">
        <v>0</v>
      </c>
      <c r="F38" s="15">
        <v>0</v>
      </c>
      <c r="G38" s="11">
        <v>0</v>
      </c>
      <c r="H38" s="13">
        <f t="shared" si="4"/>
        <v>0</v>
      </c>
      <c r="I38" s="2">
        <f t="shared" si="4"/>
        <v>0</v>
      </c>
      <c r="J38" s="5"/>
      <c r="K38"/>
      <c r="L38" s="13"/>
      <c r="M38" s="2"/>
      <c r="N38" s="2"/>
    </row>
    <row r="39" spans="1:15" s="4" customFormat="1">
      <c r="A39" s="34" t="s">
        <v>47</v>
      </c>
      <c r="B39" s="34"/>
      <c r="C39" s="35">
        <v>0.01</v>
      </c>
      <c r="D39" s="36">
        <v>0</v>
      </c>
      <c r="E39" s="34"/>
      <c r="F39" s="35">
        <v>0</v>
      </c>
      <c r="G39" s="36">
        <v>0</v>
      </c>
      <c r="H39" s="37">
        <f t="shared" si="4"/>
        <v>0.01</v>
      </c>
      <c r="I39" s="38">
        <f t="shared" si="4"/>
        <v>0</v>
      </c>
      <c r="J39" s="38"/>
      <c r="K39"/>
      <c r="L39" s="13"/>
      <c r="M39" s="2"/>
      <c r="N39" s="2"/>
    </row>
    <row r="40" spans="1:15" s="4" customFormat="1">
      <c r="A40" s="22" t="s">
        <v>28</v>
      </c>
      <c r="B40" s="23"/>
      <c r="C40" s="24">
        <f>SUM(C29:C39)</f>
        <v>0.01</v>
      </c>
      <c r="D40" s="21">
        <f>SUM(D29:D39)</f>
        <v>0</v>
      </c>
      <c r="E40" s="23"/>
      <c r="F40" s="24">
        <f>SUM(F29:F39)</f>
        <v>0</v>
      </c>
      <c r="G40" s="33">
        <f>SUM(G29:G39)</f>
        <v>0</v>
      </c>
      <c r="H40" s="27">
        <f>-SUM(H29:H39)</f>
        <v>-0.01</v>
      </c>
      <c r="I40" s="31">
        <f>-SUM(I29:I39)</f>
        <v>0</v>
      </c>
      <c r="J40" s="28">
        <f>I40/-H40</f>
        <v>0</v>
      </c>
      <c r="K40"/>
      <c r="L40" s="13"/>
      <c r="M40" s="2"/>
      <c r="N40" s="2"/>
    </row>
    <row r="41" spans="1:15" s="4" customFormat="1">
      <c r="A41" s="20"/>
      <c r="C41" s="15"/>
      <c r="D41" s="5"/>
      <c r="F41" s="15"/>
      <c r="G41" s="11"/>
      <c r="H41" s="14"/>
      <c r="I41" s="5"/>
      <c r="J41" s="5"/>
    </row>
    <row r="42" spans="1:15" s="4" customFormat="1">
      <c r="A42" s="9" t="s">
        <v>3</v>
      </c>
      <c r="C42" s="15"/>
      <c r="D42" s="5"/>
      <c r="F42" s="15"/>
      <c r="G42" s="11"/>
      <c r="H42" s="14"/>
      <c r="I42" s="5"/>
      <c r="J42" s="5"/>
    </row>
    <row r="43" spans="1:15" s="4" customFormat="1">
      <c r="A43" s="20" t="s">
        <v>24</v>
      </c>
      <c r="C43" s="15">
        <v>0</v>
      </c>
      <c r="D43" s="11">
        <v>0</v>
      </c>
      <c r="F43" s="15">
        <v>0</v>
      </c>
      <c r="G43" s="11">
        <v>0</v>
      </c>
      <c r="H43" s="13">
        <f>C43-F43</f>
        <v>0</v>
      </c>
      <c r="I43" s="2">
        <f>D43-G43</f>
        <v>0</v>
      </c>
      <c r="J43" s="5"/>
    </row>
    <row r="44" spans="1:15" s="4" customFormat="1">
      <c r="A44" s="20" t="s">
        <v>25</v>
      </c>
      <c r="C44" s="15">
        <v>0</v>
      </c>
      <c r="D44" s="11">
        <v>0</v>
      </c>
      <c r="F44" s="15">
        <v>0</v>
      </c>
      <c r="G44" s="11">
        <v>0</v>
      </c>
      <c r="H44" s="13">
        <f t="shared" ref="H44:I47" si="5">C44-F44</f>
        <v>0</v>
      </c>
      <c r="I44" s="2">
        <f t="shared" si="5"/>
        <v>0</v>
      </c>
      <c r="J44" s="5"/>
    </row>
    <row r="45" spans="1:15" s="4" customFormat="1">
      <c r="A45" s="20" t="s">
        <v>26</v>
      </c>
      <c r="C45" s="15">
        <v>0</v>
      </c>
      <c r="D45" s="11">
        <v>0</v>
      </c>
      <c r="F45" s="15">
        <v>0</v>
      </c>
      <c r="G45" s="11">
        <v>0</v>
      </c>
      <c r="H45" s="13">
        <f t="shared" si="5"/>
        <v>0</v>
      </c>
      <c r="I45" s="2">
        <f t="shared" si="5"/>
        <v>0</v>
      </c>
      <c r="J45" s="5"/>
    </row>
    <row r="46" spans="1:15" s="4" customFormat="1">
      <c r="A46" s="20" t="s">
        <v>27</v>
      </c>
      <c r="C46" s="15">
        <v>0</v>
      </c>
      <c r="D46" s="11">
        <v>0</v>
      </c>
      <c r="F46" s="15">
        <v>0</v>
      </c>
      <c r="G46" s="11">
        <v>0</v>
      </c>
      <c r="H46" s="13">
        <f t="shared" si="5"/>
        <v>0</v>
      </c>
      <c r="I46" s="2">
        <f t="shared" si="5"/>
        <v>0</v>
      </c>
      <c r="J46" s="5"/>
    </row>
    <row r="47" spans="1:15" s="4" customFormat="1">
      <c r="A47" s="20" t="s">
        <v>71</v>
      </c>
      <c r="C47" s="15">
        <v>0.01</v>
      </c>
      <c r="D47" s="11">
        <v>0</v>
      </c>
      <c r="F47" s="15">
        <v>0</v>
      </c>
      <c r="G47" s="11">
        <v>0</v>
      </c>
      <c r="H47" s="13">
        <f t="shared" si="5"/>
        <v>0.01</v>
      </c>
      <c r="I47" s="2">
        <f t="shared" si="5"/>
        <v>0</v>
      </c>
      <c r="J47" s="5"/>
    </row>
    <row r="48" spans="1:15">
      <c r="A48" s="34" t="s">
        <v>47</v>
      </c>
      <c r="B48" s="34"/>
      <c r="C48" s="35">
        <v>0.01</v>
      </c>
      <c r="D48" s="36">
        <v>0</v>
      </c>
      <c r="E48" s="34"/>
      <c r="F48" s="35">
        <v>0</v>
      </c>
      <c r="G48" s="36">
        <v>0</v>
      </c>
      <c r="H48" s="37">
        <f>C48-F48</f>
        <v>0.01</v>
      </c>
      <c r="I48" s="38">
        <f>D48-G48</f>
        <v>0</v>
      </c>
      <c r="J48" s="38"/>
    </row>
    <row r="49" spans="1:14" s="1" customFormat="1">
      <c r="A49" s="25" t="s">
        <v>40</v>
      </c>
      <c r="B49" s="26"/>
      <c r="C49" s="27">
        <f>SUM(C43:C48)</f>
        <v>0.02</v>
      </c>
      <c r="D49" s="28">
        <f>SUM(D43:D48)</f>
        <v>0</v>
      </c>
      <c r="E49" s="26"/>
      <c r="F49" s="27">
        <f>SUM(F43:F48)</f>
        <v>0</v>
      </c>
      <c r="G49" s="31">
        <f>SUM(G43:G48)</f>
        <v>0</v>
      </c>
      <c r="H49" s="27">
        <f>-SUM(H43:H48)</f>
        <v>-0.02</v>
      </c>
      <c r="I49" s="31">
        <f>-SUM(I43:I48)</f>
        <v>0</v>
      </c>
      <c r="J49" s="28">
        <f>I49/-H49</f>
        <v>0</v>
      </c>
    </row>
    <row r="50" spans="1:14">
      <c r="A50" s="18"/>
      <c r="F50" s="15"/>
      <c r="G50" s="11"/>
    </row>
    <row r="51" spans="1:14">
      <c r="A51" s="19" t="s">
        <v>33</v>
      </c>
      <c r="F51" s="15"/>
      <c r="G51" s="11"/>
      <c r="L51" s="16"/>
      <c r="M51" s="2"/>
      <c r="N51" s="2"/>
    </row>
    <row r="52" spans="1:14">
      <c r="A52" s="18" t="s">
        <v>34</v>
      </c>
      <c r="C52" s="15">
        <v>0</v>
      </c>
      <c r="D52" s="11">
        <v>0</v>
      </c>
      <c r="F52" s="15">
        <v>0</v>
      </c>
      <c r="G52" s="11">
        <v>0</v>
      </c>
      <c r="H52" s="13">
        <f t="shared" ref="H52:I56" si="6">C52-F52</f>
        <v>0</v>
      </c>
      <c r="I52" s="2">
        <f t="shared" si="6"/>
        <v>0</v>
      </c>
      <c r="L52" s="16"/>
      <c r="M52" s="2"/>
      <c r="N52" s="2"/>
    </row>
    <row r="53" spans="1:14">
      <c r="A53" s="18" t="s">
        <v>35</v>
      </c>
      <c r="C53" s="15">
        <v>0</v>
      </c>
      <c r="D53" s="11">
        <v>0</v>
      </c>
      <c r="F53" s="15">
        <v>0</v>
      </c>
      <c r="G53" s="11">
        <v>0</v>
      </c>
      <c r="H53" s="13">
        <f t="shared" si="6"/>
        <v>0</v>
      </c>
      <c r="I53" s="2">
        <f t="shared" si="6"/>
        <v>0</v>
      </c>
      <c r="L53" s="16"/>
      <c r="M53" s="2"/>
      <c r="N53" s="2"/>
    </row>
    <row r="54" spans="1:14">
      <c r="A54" s="18" t="s">
        <v>36</v>
      </c>
      <c r="C54" s="15">
        <v>0</v>
      </c>
      <c r="D54" s="11">
        <v>0</v>
      </c>
      <c r="F54" s="15">
        <v>0</v>
      </c>
      <c r="G54" s="11">
        <v>0</v>
      </c>
      <c r="H54" s="13">
        <f t="shared" si="6"/>
        <v>0</v>
      </c>
      <c r="I54" s="2">
        <f t="shared" si="6"/>
        <v>0</v>
      </c>
      <c r="L54" s="16"/>
      <c r="M54" s="2"/>
      <c r="N54" s="2"/>
    </row>
    <row r="55" spans="1:14">
      <c r="A55" s="18" t="s">
        <v>37</v>
      </c>
      <c r="C55" s="15">
        <v>0</v>
      </c>
      <c r="D55" s="11">
        <v>0</v>
      </c>
      <c r="F55" s="15">
        <v>0</v>
      </c>
      <c r="G55" s="11">
        <v>0</v>
      </c>
      <c r="H55" s="13">
        <f t="shared" si="6"/>
        <v>0</v>
      </c>
      <c r="I55" s="2">
        <f t="shared" si="6"/>
        <v>0</v>
      </c>
      <c r="L55" s="16"/>
      <c r="M55" s="2"/>
      <c r="N55" s="2"/>
    </row>
    <row r="56" spans="1:14">
      <c r="A56" s="18" t="s">
        <v>38</v>
      </c>
      <c r="C56" s="15">
        <v>0.01</v>
      </c>
      <c r="D56" s="11">
        <v>0</v>
      </c>
      <c r="F56" s="15">
        <v>0</v>
      </c>
      <c r="G56" s="11">
        <v>0</v>
      </c>
      <c r="H56" s="13">
        <f t="shared" si="6"/>
        <v>0.01</v>
      </c>
      <c r="I56" s="2">
        <f t="shared" si="6"/>
        <v>0</v>
      </c>
      <c r="L56" s="16"/>
      <c r="M56" s="2"/>
      <c r="N56" s="2"/>
    </row>
    <row r="57" spans="1:14" s="1" customFormat="1">
      <c r="A57" s="25" t="s">
        <v>39</v>
      </c>
      <c r="B57" s="26"/>
      <c r="C57" s="27">
        <f>SUM(C52:C56)</f>
        <v>0.01</v>
      </c>
      <c r="D57" s="28">
        <f t="shared" ref="D57" si="7">SUM(D52:D56)</f>
        <v>0</v>
      </c>
      <c r="E57" s="26"/>
      <c r="F57" s="27">
        <f>SUM(F52:F56)</f>
        <v>0</v>
      </c>
      <c r="G57" s="31">
        <f>SUM(G52:G56)</f>
        <v>0</v>
      </c>
      <c r="H57" s="27">
        <f>-SUM(H52:H56)</f>
        <v>-0.01</v>
      </c>
      <c r="I57" s="31">
        <f>-SUM(I52:I56)</f>
        <v>0</v>
      </c>
      <c r="J57" s="28">
        <f>I57/-H57</f>
        <v>0</v>
      </c>
      <c r="L57" s="39"/>
      <c r="M57" s="3"/>
      <c r="N57" s="3"/>
    </row>
    <row r="58" spans="1:14" s="4" customFormat="1" ht="14" thickBot="1">
      <c r="A58" s="17"/>
      <c r="C58" s="15"/>
      <c r="D58" s="5"/>
      <c r="F58" s="14"/>
      <c r="G58" s="5"/>
      <c r="H58" s="14"/>
      <c r="I58" s="5"/>
      <c r="J58" s="5"/>
    </row>
    <row r="59" spans="1:14" s="32" customFormat="1" ht="14" thickBot="1">
      <c r="A59" s="47" t="s">
        <v>48</v>
      </c>
      <c r="B59" s="48"/>
      <c r="C59" s="45">
        <f>C14+C26+C40+C49+C57</f>
        <v>6.0000000000000005E-2</v>
      </c>
      <c r="D59" s="49">
        <f>D14+D26+D40+D49+D57</f>
        <v>0</v>
      </c>
      <c r="E59" s="48"/>
      <c r="F59" s="45">
        <f>F14+F26+F40+F49+F57</f>
        <v>0</v>
      </c>
      <c r="G59" s="49">
        <f>G14+G26+G40+G49+G57</f>
        <v>0</v>
      </c>
      <c r="H59" s="45">
        <f>H14+H26+H40+H49+H57</f>
        <v>-6.0000000000000005E-2</v>
      </c>
      <c r="I59" s="49">
        <f>I14+I26+I40+I49+I57</f>
        <v>0</v>
      </c>
      <c r="J59" s="46">
        <f>(J14+J26+J40+J49+J57)/5</f>
        <v>0</v>
      </c>
    </row>
    <row r="60" spans="1:14" s="4" customFormat="1" ht="14" thickBot="1">
      <c r="A60" s="43"/>
      <c r="B60" s="42"/>
      <c r="C60" s="43"/>
      <c r="D60" s="42"/>
      <c r="E60" s="17"/>
      <c r="F60" s="43"/>
      <c r="G60" s="42"/>
      <c r="H60" s="43"/>
      <c r="I60" s="42"/>
      <c r="J60" s="42"/>
    </row>
    <row r="61" spans="1:14" s="6" customFormat="1" ht="14" thickBot="1">
      <c r="A61" s="40"/>
      <c r="B61" s="62" t="s">
        <v>53</v>
      </c>
      <c r="C61" s="63"/>
      <c r="D61" s="54">
        <f>D2+H59</f>
        <v>9999.94</v>
      </c>
      <c r="E61" s="18"/>
      <c r="F61" s="40"/>
      <c r="G61" s="44"/>
      <c r="H61" s="40"/>
      <c r="I61" s="44"/>
      <c r="J61" s="44"/>
    </row>
    <row r="62" spans="1:14" s="6" customFormat="1" ht="14" thickBot="1">
      <c r="A62" s="40"/>
      <c r="B62" s="62" t="s">
        <v>54</v>
      </c>
      <c r="C62" s="63"/>
      <c r="D62" s="55">
        <f>D3+I59</f>
        <v>2000</v>
      </c>
      <c r="E62" s="18"/>
      <c r="F62" s="40"/>
      <c r="G62" s="44"/>
      <c r="H62" s="40"/>
      <c r="I62" s="44"/>
      <c r="J62" s="44"/>
    </row>
    <row r="63" spans="1:14" s="6" customFormat="1" ht="14" thickBot="1">
      <c r="A63" s="40"/>
      <c r="B63" s="62" t="s">
        <v>55</v>
      </c>
      <c r="C63" s="63"/>
      <c r="D63" s="55">
        <f>D62/D61</f>
        <v>0.20000120000720004</v>
      </c>
      <c r="E63" s="18"/>
      <c r="F63" s="40"/>
      <c r="G63" s="44"/>
      <c r="H63" s="40"/>
      <c r="I63" s="44"/>
      <c r="J63" s="44"/>
    </row>
    <row r="64" spans="1:14" s="6" customFormat="1">
      <c r="A64" s="40"/>
      <c r="B64" s="44"/>
      <c r="C64" s="40"/>
      <c r="D64" s="44"/>
      <c r="E64" s="18"/>
      <c r="F64" s="40"/>
      <c r="G64" s="44"/>
      <c r="H64" s="40"/>
      <c r="I64" s="44"/>
      <c r="J64" s="44"/>
    </row>
  </sheetData>
  <mergeCells count="6">
    <mergeCell ref="B63:C63"/>
    <mergeCell ref="B2:C2"/>
    <mergeCell ref="B3:C3"/>
    <mergeCell ref="B61:C61"/>
    <mergeCell ref="B62:C62"/>
    <mergeCell ref="B4:C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2</vt:i4>
      </vt:variant>
    </vt:vector>
  </HeadingPairs>
  <TitlesOfParts>
    <vt:vector size="2" baseType="lpstr">
      <vt:lpstr>The Explanation</vt:lpstr>
      <vt:lpstr>The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Gehan De Koker</dc:creator>
  <cp:lastModifiedBy>Gehan De Koker</cp:lastModifiedBy>
  <dcterms:created xsi:type="dcterms:W3CDTF">2024-01-11T11:57:38Z</dcterms:created>
  <dcterms:modified xsi:type="dcterms:W3CDTF">2024-01-19T10:09:47Z</dcterms:modified>
</cp:coreProperties>
</file>